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xl/ctrlProps/ctrlProps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_xlnm.Print_Area" vbProcedure="false">Tabelle1!$A$1:$G$101</definedName>
    <definedName function="false" hidden="false" localSheetId="0" name="Kontrollkästchen1" vbProcedure="false">Tabelle1!$B$8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<sst xmlns="http://schemas.openxmlformats.org/spreadsheetml/2006/main" count="102" uniqueCount="74">
  <si>
    <t xml:space="preserve">Stadt Pforzheim
Amt für Bildung und Sport
Abteilung Schulen
</t>
  </si>
  <si>
    <t xml:space="preserve">Beschaffende Schule:</t>
  </si>
  <si>
    <t xml:space="preserve">15830,00€ + 3655,15€= 19485,15</t>
  </si>
  <si>
    <t xml:space="preserve">                Pforzheim</t>
  </si>
  <si>
    <t xml:space="preserve">Rechnungsanschrift:</t>
  </si>
  <si>
    <t xml:space="preserve">Lieferanschrift (Adresse, Stockwerk, Zimmer):</t>
  </si>
  <si>
    <t xml:space="preserve">Name Besteller/in:</t>
  </si>
  <si>
    <t xml:space="preserve">E-Mail-Adresse:</t>
  </si>
  <si>
    <t xml:space="preserve">                                            @pforzheim.de</t>
  </si>
  <si>
    <t xml:space="preserve">Telefonnummer:</t>
  </si>
  <si>
    <t xml:space="preserve">07231 / 39 -</t>
  </si>
  <si>
    <t xml:space="preserve">Beschaffung von mobilen Endgeräten für Lehrer</t>
  </si>
  <si>
    <t xml:space="preserve">aus dem Rahmenvertrag der Stadt</t>
  </si>
  <si>
    <t xml:space="preserve">Pos.</t>
  </si>
  <si>
    <t xml:space="preserve">Bezeichnung</t>
  </si>
  <si>
    <t xml:space="preserve">Stückzahl</t>
  </si>
  <si>
    <t xml:space="preserve">Einzelpreis Netto</t>
  </si>
  <si>
    <t xml:space="preserve">Summe Netto</t>
  </si>
  <si>
    <t xml:space="preserve">19% MwSt.</t>
  </si>
  <si>
    <t xml:space="preserve">Summe brutto</t>
  </si>
  <si>
    <t xml:space="preserve">NOTEBOOK LENOVO E 15</t>
  </si>
  <si>
    <t xml:space="preserve">Display 15,6 Zoll, Auflösung 1.920 x 1.080, 250nits, Kontrastverhältnis 700:1, IPS Panel, CPU Ryzen 5 4500U, onboard Grafikkarte, 65W, 8 GB DDR4, 250 GB SSD, Akku 12 Stunden Laufzeit, Akku 45Wh, Metallscharniere, MS Windows 10 64bit Pro vorinstalliert, 5 Jahre Garantie; Vor Ort Service  </t>
  </si>
  <si>
    <t xml:space="preserve">Garantieerweiterung Akku</t>
  </si>
  <si>
    <r>
      <rPr>
        <sz val="10.5"/>
        <color rgb="FF000000"/>
        <rFont val="Gotham Book"/>
        <family val="3"/>
        <charset val="1"/>
      </rPr>
      <t xml:space="preserve">Downgradepreis </t>
    </r>
    <r>
      <rPr>
        <sz val="8"/>
        <color rgb="FF000000"/>
        <rFont val="Gotham Book"/>
        <family val="3"/>
        <charset val="1"/>
      </rPr>
      <t xml:space="preserve">Windows Shape the Future Lizenz</t>
    </r>
  </si>
  <si>
    <t xml:space="preserve">Downgradepreis Ryzen 3 o.ä.</t>
  </si>
  <si>
    <t xml:space="preserve">Upgradepreis 512SSD</t>
  </si>
  <si>
    <t xml:space="preserve">Upgradepreis 16GB RAM</t>
  </si>
  <si>
    <t xml:space="preserve">MOBILES NOTEBOOK CONVERTIBLE
LENOVO L 13 YOGA</t>
  </si>
  <si>
    <t xml:space="preserve">360° Drehbarkeit, 13,3 Zoll entspiegelt, Auflösung 1.920 x 1.080, 300nits, Kontrast800:1, IPS Panel Touchfunktion, i5-10210U, 4,2GHz, 65W, 8 GB DDR4, 250 GB SSD, HD720p Dual Band Wireless AX 2x2, 12 Stunden Laufzeit, Akku 46Wh, MS Windows 10 64bit Pro Lizenz, 5 Jahre Garantie;</t>
  </si>
  <si>
    <t xml:space="preserve">Garantieerweiterung Akku von 1 Jahr auf
 3 Jahre</t>
  </si>
  <si>
    <t xml:space="preserve">Downgradepreis Windows Shape the Future Lizenz</t>
  </si>
  <si>
    <t xml:space="preserve">8.1</t>
  </si>
  <si>
    <t xml:space="preserve">Apple iPad 128 GB</t>
  </si>
  <si>
    <t xml:space="preserve">A10 Chip mit 64-Bit-Architektur + M10 Coprozessor</t>
  </si>
  <si>
    <t xml:space="preserve">Display: 10,2" Multi-Touch Display 2160*1620 Pixel, 264 ppi</t>
  </si>
  <si>
    <t xml:space="preserve">Festplatte: 128 GB, Kamera: 8 MP, iPadOS 13</t>
  </si>
  <si>
    <t xml:space="preserve">space grau</t>
  </si>
  <si>
    <t xml:space="preserve">12 Monate Garantie</t>
  </si>
  <si>
    <t xml:space="preserve">8.4</t>
  </si>
  <si>
    <t xml:space="preserve">Apple Pencil</t>
  </si>
  <si>
    <t xml:space="preserve">1. Generation</t>
  </si>
  <si>
    <t xml:space="preserve">9.1</t>
  </si>
  <si>
    <t xml:space="preserve">Slim Tastatur Hülle</t>
  </si>
  <si>
    <t xml:space="preserve">9.2</t>
  </si>
  <si>
    <t xml:space="preserve">Hülle mit integriertem Pencilhalter</t>
  </si>
  <si>
    <t xml:space="preserve">Android Tablet </t>
  </si>
  <si>
    <t xml:space="preserve">Samsung Galaxy Tab S6 Wi-Fi</t>
  </si>
  <si>
    <t xml:space="preserve">Prozessortyp: 2,8 Ghz 8 Kerne, 26.7 cm (10.5"") Super AMOLED, Multi-Touch, RAM: 6 GB, Speicherkapazität: 128 GB, WiFi: 802.11a/b/g/n/ac, Kamera: 13 Megapixel (Ultra-Weitwinkelobjektiv der Hauptkamera), 5 Megapixel (Weitwinkelobjektiv der Hauptkamera), 8 Megapixel (Frontkamera) , Betriebssystem: Android 9 (Pie)</t>
  </si>
  <si>
    <t xml:space="preserve">Garantie 24 Monate Vor-Ort-Service mit Reaktionszeit am übernächsten Arbeitstag; Verfügbarkeit der Hotline 8 Stunden 5 Tage die Woche</t>
  </si>
  <si>
    <t xml:space="preserve">11.1</t>
  </si>
  <si>
    <t xml:space="preserve">Windows Tablet</t>
  </si>
  <si>
    <t xml:space="preserve">Intel® Pentium Gold Prozessor 4425Y, 8. Generation Intel® Core m3", Display: 10.5", RAM: 8 GB, Speicherkapazität: 128 GB</t>
  </si>
  <si>
    <t xml:space="preserve">Speichererweiterung: microSD (bis zu 1 TB)</t>
  </si>
  <si>
    <t xml:space="preserve">Betriebssystem: Windows Pro, 12 Monate Vor-Ort-Service mit Reaktionszeit am übernächsten Arbeitstag;</t>
  </si>
  <si>
    <t xml:space="preserve">11.2</t>
  </si>
  <si>
    <t xml:space="preserve">Surface Classroom Pen</t>
  </si>
  <si>
    <t xml:space="preserve">11.3</t>
  </si>
  <si>
    <t xml:space="preserve">Go Type CoverN</t>
  </si>
  <si>
    <t xml:space="preserve">AUFTRAGSSUMME</t>
  </si>
  <si>
    <t xml:space="preserve">   </t>
  </si>
  <si>
    <t xml:space="preserve">aus dem Apple-Rahmenvertrag des Landes</t>
  </si>
  <si>
    <t xml:space="preserve">2</t>
  </si>
  <si>
    <t xml:space="preserve">3</t>
  </si>
  <si>
    <t xml:space="preserve">auserhalb der Rahmenverträge</t>
  </si>
  <si>
    <t xml:space="preserve">Beider Beschaffung handelt es sich um</t>
  </si>
  <si>
    <t xml:space="preserve">Begründung / Allgemeine Hinweise zur Bestellung: </t>
  </si>
  <si>
    <t xml:space="preserve">Unterschrift Schulleiter / in</t>
  </si>
  <si>
    <r>
      <rPr>
        <b val="true"/>
        <u val="single"/>
        <sz val="10.5"/>
        <color rgb="FF000000"/>
        <rFont val="Gotham Book"/>
        <family val="3"/>
        <charset val="1"/>
      </rPr>
      <t xml:space="preserve">Bevorzugt als PDF-Scan per E-Mail an:</t>
    </r>
    <r>
      <rPr>
        <b val="true"/>
        <sz val="10.5"/>
        <color rgb="FF000000"/>
        <rFont val="Gotham Book"/>
        <family val="3"/>
        <charset val="1"/>
      </rPr>
      <t xml:space="preserve">   </t>
    </r>
  </si>
  <si>
    <t xml:space="preserve">waldemar.wirachowski@pforzheim.de</t>
  </si>
  <si>
    <t xml:space="preserve">Alternativ auf dem internen Postweg an das Amt für Bildung und Sport</t>
  </si>
  <si>
    <t xml:space="preserve"> </t>
  </si>
  <si>
    <t xml:space="preserve">Eingang des Antrags beim Amt für Bildung und Sport am:</t>
  </si>
  <si>
    <t xml:space="preserve">ABS - Bedarfsbestätigung am:</t>
  </si>
  <si>
    <t xml:space="preserve">ABS - Auftrag erteilt am: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</si>
</sst>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&quot; €&quot;;[RED]\-#,##0.00&quot; €&quot;"/>
    <numFmt numFmtId="167" formatCode="_-* #,##0.00&quot; €&quot;_-;\-* #,##0.00&quot; €&quot;_-;_-* \-??&quot; €&quot;_-;_-@_-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Gotham Book"/>
      <family val="3"/>
      <charset val="1"/>
    </font>
    <font>
      <b val="true"/>
      <sz val="14"/>
      <color rgb="FF000000"/>
      <name val="Gotham Book"/>
      <family val="3"/>
      <charset val="1"/>
    </font>
    <font>
      <b val="true"/>
      <sz val="11"/>
      <color rgb="FF000000"/>
      <name val="Gotham Book"/>
      <family val="3"/>
      <charset val="1"/>
    </font>
    <font>
      <sz val="12"/>
      <color rgb="FF000000"/>
      <name val="Gotham Book"/>
      <family val="3"/>
      <charset val="1"/>
    </font>
    <font>
      <b val="true"/>
      <sz val="18"/>
      <color rgb="FF000000"/>
      <name val="Gotham Book"/>
      <family val="3"/>
      <charset val="1"/>
    </font>
    <font>
      <b val="true"/>
      <sz val="10.5"/>
      <color rgb="FF000000"/>
      <name val="Gotham Book"/>
      <family val="3"/>
      <charset val="1"/>
    </font>
    <font>
      <sz val="10.5"/>
      <color rgb="FF000000"/>
      <name val="Gotham Book"/>
      <family val="3"/>
      <charset val="1"/>
    </font>
    <font>
      <sz val="7"/>
      <color rgb="FF000000"/>
      <name val="Gotham Book"/>
      <family val="3"/>
      <charset val="1"/>
    </font>
    <font>
      <sz val="8"/>
      <color rgb="FF000000"/>
      <name val="Gotham Book"/>
      <family val="3"/>
      <charset val="1"/>
    </font>
    <font>
      <sz val="10"/>
      <color rgb="FF000000"/>
      <name val="Gotham Book"/>
      <family val="3"/>
      <charset val="1"/>
    </font>
    <font>
      <b val="true"/>
      <u val="single"/>
      <sz val="10.5"/>
      <color rgb="FF000000"/>
      <name val="Gotham Book"/>
      <family val="3"/>
      <charset val="1"/>
    </font>
    <font>
      <u val="single"/>
      <sz val="11"/>
      <color rgb="FF0563C1"/>
      <name val="Calibri"/>
      <family val="2"/>
      <charset val="1"/>
    </font>
    <font>
      <sz val="8"/>
      <color rgb="FF000000"/>
      <name val="Segoe U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2F0D9"/>
      </patternFill>
    </fill>
    <fill>
      <patternFill patternType="solid">
        <fgColor rgb="FFDEEBF7"/>
        <bgColor rgb="FFE2F0D9"/>
      </patternFill>
    </fill>
    <fill>
      <patternFill patternType="solid">
        <fgColor rgb="FFD9D9D9"/>
        <bgColor rgb="FFDEEBF7"/>
      </patternFill>
    </fill>
    <fill>
      <patternFill patternType="solid">
        <fgColor rgb="FFE2F0D9"/>
        <bgColor rgb="FFDEEBF7"/>
      </patternFill>
    </fill>
    <fill>
      <patternFill patternType="solid">
        <fgColor rgb="FFFFE699"/>
        <bgColor rgb="FFFFCC99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0" borderId="2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0" borderId="2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0" borderId="5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7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7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8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8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4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4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3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8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5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6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5" fillId="0" borderId="1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trlProps/ctrlProps2.xml><?xml version="1.0" encoding="utf-8"?>
<formControlPr xmlns="http://schemas.microsoft.com/office/spreadsheetml/2009/9/main" objectType="CheckBox" autoLine="false" print="true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285840</xdr:colOff>
      <xdr:row>0</xdr:row>
      <xdr:rowOff>781200</xdr:rowOff>
    </xdr:from>
    <xdr:to>
      <xdr:col>6</xdr:col>
      <xdr:colOff>1725120</xdr:colOff>
      <xdr:row>0</xdr:row>
      <xdr:rowOff>1320480</xdr:rowOff>
    </xdr:to>
    <xdr:pic>
      <xdr:nvPicPr>
        <xdr:cNvPr id="0" name="Grafik 2" descr="\\GUNDFSERVER\daten\Aufträge\Kunden_in Arbeit\Office-Vorlagen\L2M3 Kommunikationsdesign\JOB 1304-019_WV_Stadt_Pforzheim_2010\allMaterial\_GuF\Logo.wmf"/>
        <xdr:cNvPicPr/>
      </xdr:nvPicPr>
      <xdr:blipFill>
        <a:blip r:embed="rId1"/>
        <a:stretch/>
      </xdr:blipFill>
      <xdr:spPr>
        <a:xfrm>
          <a:off x="9105840" y="781200"/>
          <a:ext cx="1439280" cy="53928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heck Box 3" descr="Lehrer-Leihger t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Lehrer-Leihger t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waldemar.wirachowski@pforzheim.de" TargetMode="External"/><Relationship Id="rId2" Type="http://schemas.openxmlformats.org/officeDocument/2006/relationships/drawing" Target="../drawings/drawing1.xml"/><Relationship Id="rId3" Type="http://schemas.openxmlformats.org/officeDocument/2006/relationships/ctrlProp" Target="../ctrlProps/ctrlProps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10"/>
  <sheetViews>
    <sheetView showFormulas="false" showGridLines="true" showRowColHeaders="true" showZeros="true" rightToLeft="false" tabSelected="true" showOutlineSymbols="true" defaultGridColor="true" view="normal" topLeftCell="A13" colorId="64" zoomScale="85" zoomScaleNormal="85" zoomScalePageLayoutView="100" workbookViewId="0">
      <selection pane="topLeft" activeCell="C25" activeCellId="0" sqref="C25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43.71"/>
    <col collapsed="false" customWidth="true" hidden="false" outlineLevel="0" max="3" min="3" style="2" width="25"/>
    <col collapsed="false" customWidth="true" hidden="false" outlineLevel="0" max="4" min="4" style="2" width="18.14"/>
    <col collapsed="false" customWidth="true" hidden="false" outlineLevel="0" max="5" min="5" style="2" width="18.29"/>
    <col collapsed="false" customWidth="true" hidden="false" outlineLevel="0" max="6" min="6" style="2" width="14.01"/>
    <col collapsed="false" customWidth="true" hidden="false" outlineLevel="0" max="7" min="7" style="2" width="28.57"/>
    <col collapsed="false" customWidth="false" hidden="false" outlineLevel="0" max="9" min="8" style="2" width="11.42"/>
    <col collapsed="false" customWidth="true" hidden="false" outlineLevel="0" max="10" min="10" style="2" width="14.86"/>
    <col collapsed="false" customWidth="false" hidden="false" outlineLevel="0" max="11" min="11" style="2" width="11.42"/>
    <col collapsed="false" customWidth="true" hidden="false" outlineLevel="0" max="12" min="12" style="2" width="13.01"/>
    <col collapsed="false" customWidth="true" hidden="false" outlineLevel="0" max="13" min="13" style="2" width="15.86"/>
    <col collapsed="false" customWidth="true" hidden="false" outlineLevel="0" max="14" min="14" style="2" width="13.01"/>
    <col collapsed="false" customWidth="true" hidden="false" outlineLevel="0" max="15" min="15" style="2" width="14.28"/>
    <col collapsed="false" customWidth="false" hidden="false" outlineLevel="0" max="1024" min="16" style="2" width="11.42"/>
  </cols>
  <sheetData>
    <row r="1" s="4" customFormat="true" ht="111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s="7" customFormat="true" ht="20.25" hidden="false" customHeight="true" outlineLevel="0" collapsed="false">
      <c r="A2" s="5" t="s">
        <v>1</v>
      </c>
      <c r="B2" s="5"/>
      <c r="C2" s="6" t="s">
        <v>2</v>
      </c>
      <c r="D2" s="6"/>
      <c r="E2" s="6"/>
      <c r="F2" s="6"/>
      <c r="G2" s="6"/>
    </row>
    <row r="3" s="7" customFormat="true" ht="20.25" hidden="false" customHeight="true" outlineLevel="0" collapsed="false">
      <c r="A3" s="5"/>
      <c r="B3" s="5"/>
      <c r="C3" s="6" t="s">
        <v>3</v>
      </c>
      <c r="D3" s="6"/>
      <c r="E3" s="6"/>
      <c r="F3" s="6"/>
      <c r="G3" s="6"/>
    </row>
    <row r="4" s="7" customFormat="true" ht="20.25" hidden="false" customHeight="true" outlineLevel="0" collapsed="false">
      <c r="A4" s="5" t="s">
        <v>4</v>
      </c>
      <c r="B4" s="5"/>
      <c r="C4" s="6"/>
      <c r="D4" s="6"/>
      <c r="E4" s="6"/>
      <c r="F4" s="6"/>
      <c r="G4" s="6"/>
    </row>
    <row r="5" s="7" customFormat="true" ht="20.25" hidden="false" customHeight="true" outlineLevel="0" collapsed="false">
      <c r="A5" s="5"/>
      <c r="B5" s="5"/>
      <c r="C5" s="6" t="s">
        <v>3</v>
      </c>
      <c r="D5" s="6"/>
      <c r="E5" s="6"/>
      <c r="F5" s="6"/>
      <c r="G5" s="6"/>
    </row>
    <row r="6" s="7" customFormat="true" ht="20.25" hidden="false" customHeight="true" outlineLevel="0" collapsed="false">
      <c r="A6" s="5" t="s">
        <v>5</v>
      </c>
      <c r="B6" s="5"/>
      <c r="C6" s="6"/>
      <c r="D6" s="6"/>
      <c r="E6" s="6"/>
      <c r="F6" s="6"/>
      <c r="G6" s="6"/>
    </row>
    <row r="7" s="7" customFormat="true" ht="20.25" hidden="false" customHeight="true" outlineLevel="0" collapsed="false">
      <c r="A7" s="5"/>
      <c r="B7" s="5"/>
      <c r="C7" s="6" t="s">
        <v>3</v>
      </c>
      <c r="D7" s="6"/>
      <c r="E7" s="6"/>
      <c r="F7" s="6"/>
      <c r="G7" s="6"/>
    </row>
    <row r="8" s="7" customFormat="true" ht="20.25" hidden="false" customHeight="true" outlineLevel="0" collapsed="false">
      <c r="A8" s="5" t="s">
        <v>6</v>
      </c>
      <c r="B8" s="5"/>
      <c r="C8" s="6"/>
      <c r="D8" s="6"/>
      <c r="E8" s="6"/>
      <c r="F8" s="6"/>
      <c r="G8" s="6"/>
    </row>
    <row r="9" s="7" customFormat="true" ht="20.25" hidden="false" customHeight="true" outlineLevel="0" collapsed="false">
      <c r="A9" s="8" t="s">
        <v>7</v>
      </c>
      <c r="B9" s="8"/>
      <c r="C9" s="9" t="s">
        <v>8</v>
      </c>
      <c r="D9" s="9"/>
      <c r="E9" s="9"/>
      <c r="F9" s="9"/>
      <c r="G9" s="9"/>
    </row>
    <row r="10" s="7" customFormat="true" ht="20.25" hidden="false" customHeight="true" outlineLevel="0" collapsed="false">
      <c r="A10" s="5" t="s">
        <v>9</v>
      </c>
      <c r="B10" s="5"/>
      <c r="C10" s="9" t="s">
        <v>10</v>
      </c>
      <c r="D10" s="9"/>
      <c r="E10" s="9"/>
      <c r="F10" s="9"/>
      <c r="G10" s="9"/>
    </row>
    <row r="11" s="7" customFormat="true" ht="20.25" hidden="false" customHeight="true" outlineLevel="0" collapsed="false">
      <c r="A11" s="10"/>
      <c r="B11" s="10"/>
      <c r="C11" s="11"/>
      <c r="D11" s="11"/>
      <c r="E11" s="11"/>
      <c r="F11" s="11"/>
      <c r="G11" s="11"/>
    </row>
    <row r="12" customFormat="false" ht="23.25" hidden="false" customHeight="false" outlineLevel="0" collapsed="false">
      <c r="A12" s="12" t="s">
        <v>11</v>
      </c>
      <c r="B12" s="12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customFormat="false" ht="19.5" hidden="false" customHeight="false" outlineLevel="0" collapsed="false">
      <c r="A13" s="15" t="s">
        <v>12</v>
      </c>
      <c r="B13" s="15"/>
      <c r="C13" s="15"/>
      <c r="D13" s="15"/>
      <c r="E13" s="15"/>
      <c r="F13" s="15"/>
      <c r="G13" s="15"/>
      <c r="W13" s="14"/>
      <c r="X13" s="14"/>
    </row>
    <row r="14" customFormat="false" ht="27.75" hidden="false" customHeight="false" outlineLevel="0" collapsed="false">
      <c r="A14" s="16" t="s">
        <v>13</v>
      </c>
      <c r="B14" s="17" t="s">
        <v>14</v>
      </c>
      <c r="C14" s="17" t="s">
        <v>15</v>
      </c>
      <c r="D14" s="17" t="s">
        <v>16</v>
      </c>
      <c r="E14" s="17" t="s">
        <v>17</v>
      </c>
      <c r="F14" s="17" t="s">
        <v>18</v>
      </c>
      <c r="G14" s="17" t="s">
        <v>19</v>
      </c>
    </row>
    <row r="15" customFormat="false" ht="16" hidden="false" customHeight="false" outlineLevel="0" collapsed="false">
      <c r="A15" s="18" t="n">
        <v>1</v>
      </c>
      <c r="B15" s="19" t="s">
        <v>20</v>
      </c>
      <c r="C15" s="20" t="n">
        <v>26</v>
      </c>
      <c r="D15" s="21" t="n">
        <v>629</v>
      </c>
      <c r="E15" s="22" t="n">
        <f aca="false">C15*D15</f>
        <v>16354</v>
      </c>
      <c r="F15" s="23" t="n">
        <f aca="false">E15*0.19</f>
        <v>3107.26</v>
      </c>
      <c r="G15" s="23" t="n">
        <f aca="false">E15+F15</f>
        <v>19461.26</v>
      </c>
    </row>
    <row r="16" customFormat="false" ht="45.75" hidden="false" customHeight="false" outlineLevel="0" collapsed="false">
      <c r="A16" s="18"/>
      <c r="B16" s="24" t="s">
        <v>21</v>
      </c>
      <c r="C16" s="20"/>
      <c r="D16" s="21"/>
      <c r="E16" s="22"/>
      <c r="F16" s="23"/>
      <c r="G16" s="23"/>
    </row>
    <row r="17" customFormat="false" ht="15.75" hidden="false" customHeight="false" outlineLevel="0" collapsed="false">
      <c r="A17" s="25"/>
      <c r="B17" s="26" t="s">
        <v>22</v>
      </c>
      <c r="C17" s="27" t="n">
        <v>0</v>
      </c>
      <c r="D17" s="28" t="n">
        <v>19</v>
      </c>
      <c r="E17" s="29" t="n">
        <f aca="false">C17*D17</f>
        <v>0</v>
      </c>
      <c r="F17" s="29" t="n">
        <f aca="false">E17*0.19</f>
        <v>0</v>
      </c>
      <c r="G17" s="29" t="n">
        <f aca="false">E17+F17</f>
        <v>0</v>
      </c>
    </row>
    <row r="18" customFormat="false" ht="25.5" hidden="false" customHeight="false" outlineLevel="0" collapsed="false">
      <c r="A18" s="25"/>
      <c r="B18" s="26" t="s">
        <v>23</v>
      </c>
      <c r="C18" s="27" t="n">
        <v>0</v>
      </c>
      <c r="D18" s="28" t="n">
        <v>-50</v>
      </c>
      <c r="E18" s="29" t="n">
        <f aca="false">C18*D18</f>
        <v>-0</v>
      </c>
      <c r="F18" s="29" t="n">
        <f aca="false">E18*0.19</f>
        <v>0</v>
      </c>
      <c r="G18" s="29" t="n">
        <f aca="false">E18+F18</f>
        <v>0</v>
      </c>
    </row>
    <row r="19" customFormat="false" ht="15.75" hidden="false" customHeight="false" outlineLevel="0" collapsed="false">
      <c r="A19" s="25"/>
      <c r="B19" s="26" t="s">
        <v>24</v>
      </c>
      <c r="C19" s="27" t="n">
        <v>0</v>
      </c>
      <c r="D19" s="28" t="n">
        <v>-10</v>
      </c>
      <c r="E19" s="29" t="n">
        <f aca="false">C19*D19</f>
        <v>-0</v>
      </c>
      <c r="F19" s="29" t="n">
        <f aca="false">E19*0.19</f>
        <v>0</v>
      </c>
      <c r="G19" s="29" t="n">
        <f aca="false">E19+F19</f>
        <v>0</v>
      </c>
    </row>
    <row r="20" customFormat="false" ht="15.75" hidden="false" customHeight="false" outlineLevel="0" collapsed="false">
      <c r="A20" s="25"/>
      <c r="B20" s="26" t="s">
        <v>25</v>
      </c>
      <c r="C20" s="27" t="n">
        <v>0</v>
      </c>
      <c r="D20" s="28" t="n">
        <v>35</v>
      </c>
      <c r="E20" s="29" t="n">
        <f aca="false">C20*D20</f>
        <v>0</v>
      </c>
      <c r="F20" s="29" t="n">
        <f aca="false">E20*0.19</f>
        <v>0</v>
      </c>
      <c r="G20" s="29" t="n">
        <f aca="false">E20+F20</f>
        <v>0</v>
      </c>
    </row>
    <row r="21" customFormat="false" ht="15.75" hidden="false" customHeight="false" outlineLevel="0" collapsed="false">
      <c r="A21" s="25"/>
      <c r="B21" s="26" t="s">
        <v>26</v>
      </c>
      <c r="C21" s="27" t="n">
        <v>0</v>
      </c>
      <c r="D21" s="28" t="n">
        <v>35</v>
      </c>
      <c r="E21" s="29" t="n">
        <f aca="false">C21*D21</f>
        <v>0</v>
      </c>
      <c r="F21" s="29" t="n">
        <f aca="false">E21*0.19</f>
        <v>0</v>
      </c>
      <c r="G21" s="29" t="n">
        <f aca="false">E21+F21</f>
        <v>0</v>
      </c>
    </row>
    <row r="22" customFormat="false" ht="15.75" hidden="false" customHeight="false" outlineLevel="0" collapsed="false">
      <c r="A22" s="30"/>
      <c r="B22" s="31"/>
      <c r="C22" s="32"/>
      <c r="D22" s="31"/>
      <c r="E22" s="33"/>
      <c r="F22" s="33"/>
      <c r="G22" s="34"/>
    </row>
    <row r="23" customFormat="false" ht="33.75" hidden="false" customHeight="true" outlineLevel="0" collapsed="false">
      <c r="A23" s="35" t="n">
        <v>2</v>
      </c>
      <c r="B23" s="19" t="s">
        <v>27</v>
      </c>
      <c r="C23" s="20" t="n">
        <v>18</v>
      </c>
      <c r="D23" s="36" t="n">
        <v>866</v>
      </c>
      <c r="E23" s="23" t="n">
        <f aca="false">C23*D23</f>
        <v>15588</v>
      </c>
      <c r="F23" s="23" t="n">
        <f aca="false">E23*0.19</f>
        <v>2961.72</v>
      </c>
      <c r="G23" s="23" t="n">
        <f aca="false">E23+F23</f>
        <v>18549.72</v>
      </c>
    </row>
    <row r="24" customFormat="false" ht="36.75" hidden="false" customHeight="false" outlineLevel="0" collapsed="false">
      <c r="A24" s="35"/>
      <c r="B24" s="24" t="s">
        <v>28</v>
      </c>
      <c r="C24" s="20"/>
      <c r="D24" s="36"/>
      <c r="E24" s="23" t="n">
        <f aca="false">C24*D24</f>
        <v>0</v>
      </c>
      <c r="F24" s="23" t="n">
        <f aca="false">E24*0.16</f>
        <v>0</v>
      </c>
      <c r="G24" s="23"/>
    </row>
    <row r="25" customFormat="false" ht="27.75" hidden="false" customHeight="false" outlineLevel="0" collapsed="false">
      <c r="A25" s="25"/>
      <c r="B25" s="26" t="s">
        <v>29</v>
      </c>
      <c r="C25" s="27" t="n">
        <v>0</v>
      </c>
      <c r="D25" s="37" t="n">
        <v>-19</v>
      </c>
      <c r="E25" s="29" t="n">
        <f aca="false">C25*D25</f>
        <v>-0</v>
      </c>
      <c r="F25" s="29" t="n">
        <f aca="false">E25*0.19</f>
        <v>0</v>
      </c>
      <c r="G25" s="29" t="n">
        <f aca="false">E25+F25</f>
        <v>0</v>
      </c>
    </row>
    <row r="26" customFormat="false" ht="27.75" hidden="false" customHeight="false" outlineLevel="0" collapsed="false">
      <c r="A26" s="25"/>
      <c r="B26" s="26" t="s">
        <v>30</v>
      </c>
      <c r="C26" s="27" t="n">
        <v>0</v>
      </c>
      <c r="D26" s="37" t="n">
        <v>-50</v>
      </c>
      <c r="E26" s="29" t="n">
        <f aca="false">C26*D26</f>
        <v>-0</v>
      </c>
      <c r="F26" s="29" t="n">
        <f aca="false">E26*0.19</f>
        <v>0</v>
      </c>
      <c r="G26" s="29" t="n">
        <f aca="false">E26+F26</f>
        <v>0</v>
      </c>
    </row>
    <row r="27" customFormat="false" ht="15.75" hidden="false" customHeight="false" outlineLevel="0" collapsed="false">
      <c r="A27" s="25"/>
      <c r="B27" s="26" t="s">
        <v>24</v>
      </c>
      <c r="C27" s="27" t="n">
        <v>0</v>
      </c>
      <c r="D27" s="37" t="n">
        <v>-55</v>
      </c>
      <c r="E27" s="29" t="n">
        <f aca="false">C27*D27</f>
        <v>-0</v>
      </c>
      <c r="F27" s="29" t="n">
        <f aca="false">E27*0.19</f>
        <v>0</v>
      </c>
      <c r="G27" s="29" t="n">
        <f aca="false">E27+F27</f>
        <v>0</v>
      </c>
    </row>
    <row r="28" customFormat="false" ht="15.75" hidden="false" customHeight="false" outlineLevel="0" collapsed="false">
      <c r="A28" s="25"/>
      <c r="B28" s="26" t="s">
        <v>25</v>
      </c>
      <c r="C28" s="27" t="n">
        <v>0</v>
      </c>
      <c r="D28" s="37" t="n">
        <v>35</v>
      </c>
      <c r="E28" s="29" t="n">
        <f aca="false">C28*D28</f>
        <v>0</v>
      </c>
      <c r="F28" s="29" t="n">
        <f aca="false">E28*0.19</f>
        <v>0</v>
      </c>
      <c r="G28" s="29" t="n">
        <f aca="false">E28+F28</f>
        <v>0</v>
      </c>
    </row>
    <row r="29" customFormat="false" ht="15.75" hidden="false" customHeight="false" outlineLevel="0" collapsed="false">
      <c r="A29" s="25"/>
      <c r="B29" s="26" t="s">
        <v>26</v>
      </c>
      <c r="C29" s="27" t="n">
        <v>0</v>
      </c>
      <c r="D29" s="37" t="n">
        <v>35</v>
      </c>
      <c r="E29" s="29" t="n">
        <f aca="false">C29*D29</f>
        <v>0</v>
      </c>
      <c r="F29" s="29" t="n">
        <f aca="false">E29*0.19</f>
        <v>0</v>
      </c>
      <c r="G29" s="29" t="n">
        <f aca="false">E29+F29</f>
        <v>0</v>
      </c>
    </row>
    <row r="30" customFormat="false" ht="15.75" hidden="false" customHeight="false" outlineLevel="0" collapsed="false">
      <c r="A30" s="38"/>
      <c r="B30" s="39"/>
      <c r="C30" s="40"/>
      <c r="D30" s="41"/>
      <c r="E30" s="42"/>
      <c r="F30" s="42"/>
      <c r="G30" s="43"/>
    </row>
    <row r="31" customFormat="false" ht="15" hidden="false" customHeight="true" outlineLevel="0" collapsed="false">
      <c r="A31" s="35" t="s">
        <v>31</v>
      </c>
      <c r="B31" s="19" t="s">
        <v>32</v>
      </c>
      <c r="C31" s="20" t="n">
        <v>0</v>
      </c>
      <c r="D31" s="36" t="n">
        <v>359</v>
      </c>
      <c r="E31" s="23" t="n">
        <f aca="false">C31*D31</f>
        <v>0</v>
      </c>
      <c r="F31" s="23" t="n">
        <f aca="false">E31*0.19</f>
        <v>0</v>
      </c>
      <c r="G31" s="23" t="n">
        <f aca="false">E31+F31</f>
        <v>0</v>
      </c>
    </row>
    <row r="32" customFormat="false" ht="15" hidden="false" customHeight="false" outlineLevel="0" collapsed="false">
      <c r="A32" s="35"/>
      <c r="B32" s="44" t="s">
        <v>33</v>
      </c>
      <c r="C32" s="20"/>
      <c r="D32" s="36"/>
      <c r="E32" s="23" t="n">
        <f aca="false">C32*D32</f>
        <v>0</v>
      </c>
      <c r="F32" s="23" t="n">
        <f aca="false">E32*0.16</f>
        <v>0</v>
      </c>
      <c r="G32" s="23"/>
    </row>
    <row r="33" customFormat="false" ht="15" hidden="false" customHeight="false" outlineLevel="0" collapsed="false">
      <c r="A33" s="35"/>
      <c r="B33" s="44" t="s">
        <v>34</v>
      </c>
      <c r="C33" s="20"/>
      <c r="D33" s="36"/>
      <c r="E33" s="23" t="n">
        <f aca="false">C33*D33</f>
        <v>0</v>
      </c>
      <c r="F33" s="23" t="n">
        <f aca="false">E33*0.16</f>
        <v>0</v>
      </c>
      <c r="G33" s="23"/>
    </row>
    <row r="34" customFormat="false" ht="15" hidden="false" customHeight="false" outlineLevel="0" collapsed="false">
      <c r="A34" s="35"/>
      <c r="B34" s="44" t="s">
        <v>35</v>
      </c>
      <c r="C34" s="20"/>
      <c r="D34" s="36"/>
      <c r="E34" s="23" t="n">
        <f aca="false">C34*D34</f>
        <v>0</v>
      </c>
      <c r="F34" s="23" t="n">
        <f aca="false">E34*0.16</f>
        <v>0</v>
      </c>
      <c r="G34" s="23"/>
    </row>
    <row r="35" customFormat="false" ht="15" hidden="false" customHeight="false" outlineLevel="0" collapsed="false">
      <c r="A35" s="35"/>
      <c r="B35" s="44" t="s">
        <v>36</v>
      </c>
      <c r="C35" s="20"/>
      <c r="D35" s="36"/>
      <c r="E35" s="23" t="n">
        <f aca="false">C35*D35</f>
        <v>0</v>
      </c>
      <c r="F35" s="23" t="n">
        <f aca="false">E35*0.16</f>
        <v>0</v>
      </c>
      <c r="G35" s="23"/>
    </row>
    <row r="36" customFormat="false" ht="15.75" hidden="false" customHeight="false" outlineLevel="0" collapsed="false">
      <c r="A36" s="35"/>
      <c r="B36" s="24" t="s">
        <v>37</v>
      </c>
      <c r="C36" s="20"/>
      <c r="D36" s="36"/>
      <c r="E36" s="23" t="n">
        <f aca="false">C36*D36</f>
        <v>0</v>
      </c>
      <c r="F36" s="23" t="n">
        <f aca="false">E36*0.16</f>
        <v>0</v>
      </c>
      <c r="G36" s="23"/>
    </row>
    <row r="37" customFormat="false" ht="15" hidden="false" customHeight="true" outlineLevel="0" collapsed="false">
      <c r="A37" s="35" t="s">
        <v>38</v>
      </c>
      <c r="B37" s="19" t="s">
        <v>39</v>
      </c>
      <c r="C37" s="20" t="n">
        <v>0</v>
      </c>
      <c r="D37" s="36" t="n">
        <v>68</v>
      </c>
      <c r="E37" s="23" t="n">
        <f aca="false">C37*D37</f>
        <v>0</v>
      </c>
      <c r="F37" s="23" t="n">
        <f aca="false">E37*0.19</f>
        <v>0</v>
      </c>
      <c r="G37" s="23" t="n">
        <f aca="false">E37+F37</f>
        <v>0</v>
      </c>
    </row>
    <row r="38" customFormat="false" ht="15.75" hidden="false" customHeight="false" outlineLevel="0" collapsed="false">
      <c r="A38" s="35"/>
      <c r="B38" s="26" t="s">
        <v>40</v>
      </c>
      <c r="C38" s="20"/>
      <c r="D38" s="36"/>
      <c r="E38" s="23" t="n">
        <f aca="false">C38*D38</f>
        <v>0</v>
      </c>
      <c r="F38" s="23" t="n">
        <f aca="false">E38*0.16</f>
        <v>0</v>
      </c>
      <c r="G38" s="23"/>
    </row>
    <row r="39" customFormat="false" ht="15.75" hidden="false" customHeight="false" outlineLevel="0" collapsed="false">
      <c r="A39" s="45"/>
      <c r="B39" s="31"/>
      <c r="C39" s="32"/>
      <c r="D39" s="31"/>
      <c r="E39" s="33"/>
      <c r="F39" s="33"/>
      <c r="G39" s="34"/>
    </row>
    <row r="40" customFormat="false" ht="15.75" hidden="false" customHeight="false" outlineLevel="0" collapsed="false">
      <c r="A40" s="46" t="s">
        <v>41</v>
      </c>
      <c r="B40" s="47" t="s">
        <v>42</v>
      </c>
      <c r="C40" s="27" t="n">
        <v>0</v>
      </c>
      <c r="D40" s="37" t="n">
        <v>55</v>
      </c>
      <c r="E40" s="29" t="n">
        <f aca="false">C40*D40</f>
        <v>0</v>
      </c>
      <c r="F40" s="29" t="n">
        <f aca="false">E40*0.19</f>
        <v>0</v>
      </c>
      <c r="G40" s="29" t="n">
        <f aca="false">E40+F40</f>
        <v>0</v>
      </c>
    </row>
    <row r="41" customFormat="false" ht="15.75" hidden="false" customHeight="false" outlineLevel="0" collapsed="false">
      <c r="A41" s="46" t="s">
        <v>43</v>
      </c>
      <c r="B41" s="47" t="s">
        <v>44</v>
      </c>
      <c r="C41" s="27" t="n">
        <v>0</v>
      </c>
      <c r="D41" s="37" t="n">
        <v>22</v>
      </c>
      <c r="E41" s="29" t="n">
        <f aca="false">C41*D41</f>
        <v>0</v>
      </c>
      <c r="F41" s="29" t="n">
        <f aca="false">E41*0.19</f>
        <v>0</v>
      </c>
      <c r="G41" s="29" t="n">
        <f aca="false">E41+F41</f>
        <v>0</v>
      </c>
    </row>
    <row r="42" customFormat="false" ht="15.75" hidden="false" customHeight="false" outlineLevel="0" collapsed="false">
      <c r="A42" s="45"/>
      <c r="B42" s="31"/>
      <c r="C42" s="32"/>
      <c r="D42" s="31"/>
      <c r="E42" s="33"/>
      <c r="F42" s="33"/>
      <c r="G42" s="34"/>
    </row>
    <row r="43" customFormat="false" ht="15" hidden="false" customHeight="false" outlineLevel="0" collapsed="false">
      <c r="A43" s="35" t="n">
        <v>10</v>
      </c>
      <c r="B43" s="19" t="s">
        <v>45</v>
      </c>
      <c r="C43" s="20" t="n">
        <v>0</v>
      </c>
      <c r="D43" s="36" t="n">
        <v>556.5</v>
      </c>
      <c r="E43" s="23" t="n">
        <f aca="false">C43*D43</f>
        <v>0</v>
      </c>
      <c r="F43" s="23" t="n">
        <f aca="false">E43*0.19</f>
        <v>0</v>
      </c>
      <c r="G43" s="23" t="n">
        <f aca="false">E43+F43</f>
        <v>0</v>
      </c>
    </row>
    <row r="44" customFormat="false" ht="15" hidden="false" customHeight="false" outlineLevel="0" collapsed="false">
      <c r="A44" s="35"/>
      <c r="B44" s="48" t="s">
        <v>46</v>
      </c>
      <c r="C44" s="20"/>
      <c r="D44" s="36"/>
      <c r="E44" s="23" t="n">
        <f aca="false">C44*D44</f>
        <v>0</v>
      </c>
      <c r="F44" s="23" t="n">
        <f aca="false">E44*0.16</f>
        <v>0</v>
      </c>
      <c r="G44" s="23"/>
    </row>
    <row r="45" customFormat="false" ht="45" hidden="false" customHeight="false" outlineLevel="0" collapsed="false">
      <c r="A45" s="35"/>
      <c r="B45" s="44" t="s">
        <v>47</v>
      </c>
      <c r="C45" s="20"/>
      <c r="D45" s="36"/>
      <c r="E45" s="23" t="n">
        <f aca="false">C45*D45</f>
        <v>0</v>
      </c>
      <c r="F45" s="23" t="n">
        <f aca="false">E45*0.16</f>
        <v>0</v>
      </c>
      <c r="G45" s="23"/>
    </row>
    <row r="46" customFormat="false" ht="27.75" hidden="false" customHeight="false" outlineLevel="0" collapsed="false">
      <c r="A46" s="35"/>
      <c r="B46" s="24" t="s">
        <v>48</v>
      </c>
      <c r="C46" s="20"/>
      <c r="D46" s="36"/>
      <c r="E46" s="23" t="n">
        <f aca="false">C46*D46</f>
        <v>0</v>
      </c>
      <c r="F46" s="23" t="n">
        <f aca="false">E46*0.16</f>
        <v>0</v>
      </c>
      <c r="G46" s="23"/>
    </row>
    <row r="47" customFormat="false" ht="15.75" hidden="false" customHeight="false" outlineLevel="0" collapsed="false">
      <c r="A47" s="45"/>
      <c r="B47" s="31"/>
      <c r="C47" s="32"/>
      <c r="D47" s="31"/>
      <c r="E47" s="33"/>
      <c r="F47" s="33"/>
      <c r="G47" s="34"/>
    </row>
    <row r="48" customFormat="false" ht="15" hidden="false" customHeight="true" outlineLevel="0" collapsed="false">
      <c r="A48" s="35" t="s">
        <v>49</v>
      </c>
      <c r="B48" s="19" t="s">
        <v>50</v>
      </c>
      <c r="C48" s="20" t="n">
        <v>0</v>
      </c>
      <c r="D48" s="36" t="n">
        <v>484</v>
      </c>
      <c r="E48" s="23" t="n">
        <f aca="false">C48*D48</f>
        <v>0</v>
      </c>
      <c r="F48" s="23" t="n">
        <f aca="false">E48*0.19</f>
        <v>0</v>
      </c>
      <c r="G48" s="23" t="n">
        <f aca="false">E48+F48</f>
        <v>0</v>
      </c>
    </row>
    <row r="49" customFormat="false" ht="18" hidden="false" customHeight="false" outlineLevel="0" collapsed="false">
      <c r="A49" s="35"/>
      <c r="B49" s="44" t="s">
        <v>51</v>
      </c>
      <c r="C49" s="20"/>
      <c r="D49" s="36"/>
      <c r="E49" s="23" t="n">
        <f aca="false">C49*D49</f>
        <v>0</v>
      </c>
      <c r="F49" s="23" t="n">
        <f aca="false">E49*0.16</f>
        <v>0</v>
      </c>
      <c r="G49" s="23"/>
    </row>
    <row r="50" customFormat="false" ht="15" hidden="false" customHeight="false" outlineLevel="0" collapsed="false">
      <c r="A50" s="35"/>
      <c r="B50" s="44" t="s">
        <v>52</v>
      </c>
      <c r="C50" s="20"/>
      <c r="D50" s="36"/>
      <c r="E50" s="23" t="n">
        <f aca="false">C50*D50</f>
        <v>0</v>
      </c>
      <c r="F50" s="23" t="n">
        <f aca="false">E50*0.16</f>
        <v>0</v>
      </c>
      <c r="G50" s="23"/>
    </row>
    <row r="51" customFormat="false" ht="18.75" hidden="false" customHeight="false" outlineLevel="0" collapsed="false">
      <c r="A51" s="35"/>
      <c r="B51" s="24" t="s">
        <v>53</v>
      </c>
      <c r="C51" s="20"/>
      <c r="D51" s="36"/>
      <c r="E51" s="23" t="n">
        <f aca="false">C51*D51</f>
        <v>0</v>
      </c>
      <c r="F51" s="23" t="n">
        <f aca="false">E51*0.16</f>
        <v>0</v>
      </c>
      <c r="G51" s="23"/>
    </row>
    <row r="52" customFormat="false" ht="15.75" hidden="false" customHeight="false" outlineLevel="0" collapsed="false">
      <c r="A52" s="46" t="s">
        <v>54</v>
      </c>
      <c r="B52" s="47" t="s">
        <v>55</v>
      </c>
      <c r="C52" s="27" t="n">
        <v>0</v>
      </c>
      <c r="D52" s="37" t="n">
        <v>35</v>
      </c>
      <c r="E52" s="29" t="n">
        <f aca="false">C52*D52</f>
        <v>0</v>
      </c>
      <c r="F52" s="29" t="n">
        <f aca="false">E52*0.19</f>
        <v>0</v>
      </c>
      <c r="G52" s="29" t="n">
        <f aca="false">E52+F52</f>
        <v>0</v>
      </c>
    </row>
    <row r="53" customFormat="false" ht="15.75" hidden="false" customHeight="false" outlineLevel="0" collapsed="false">
      <c r="A53" s="46" t="s">
        <v>56</v>
      </c>
      <c r="B53" s="47" t="s">
        <v>57</v>
      </c>
      <c r="C53" s="27" t="n">
        <v>0</v>
      </c>
      <c r="D53" s="37" t="n">
        <v>62</v>
      </c>
      <c r="E53" s="29" t="n">
        <f aca="false">C53*D53</f>
        <v>0</v>
      </c>
      <c r="F53" s="29" t="n">
        <f aca="false">E53*0.19</f>
        <v>0</v>
      </c>
      <c r="G53" s="29" t="n">
        <f aca="false">E53+F53</f>
        <v>0</v>
      </c>
    </row>
    <row r="54" customFormat="false" ht="15.75" hidden="false" customHeight="false" outlineLevel="0" collapsed="false">
      <c r="A54" s="49"/>
      <c r="E54" s="50"/>
      <c r="F54" s="50"/>
      <c r="G54" s="50"/>
    </row>
    <row r="55" customFormat="false" ht="15.75" hidden="false" customHeight="false" outlineLevel="0" collapsed="false">
      <c r="A55" s="51"/>
      <c r="B55" s="52" t="s">
        <v>58</v>
      </c>
      <c r="C55" s="53"/>
      <c r="D55" s="53" t="s">
        <v>59</v>
      </c>
      <c r="E55" s="54" t="s">
        <v>59</v>
      </c>
      <c r="F55" s="54"/>
      <c r="G55" s="55" t="n">
        <f aca="false">SUM(G15:G21,G23:G29,G31:G38,G40:G41,G43,G48:G53)</f>
        <v>38010.98</v>
      </c>
    </row>
    <row r="56" customFormat="false" ht="15" hidden="false" customHeight="false" outlineLevel="0" collapsed="false">
      <c r="A56" s="56"/>
      <c r="B56" s="57"/>
      <c r="C56" s="58"/>
      <c r="D56" s="58"/>
      <c r="E56" s="42"/>
      <c r="F56" s="42"/>
      <c r="G56" s="59"/>
    </row>
    <row r="57" customFormat="false" ht="19.5" hidden="false" customHeight="false" outlineLevel="0" collapsed="false">
      <c r="A57" s="60" t="s">
        <v>60</v>
      </c>
      <c r="B57" s="60"/>
      <c r="C57" s="60"/>
      <c r="D57" s="60"/>
      <c r="E57" s="60"/>
      <c r="F57" s="60"/>
      <c r="G57" s="60"/>
    </row>
    <row r="58" customFormat="false" ht="27.75" hidden="false" customHeight="false" outlineLevel="0" collapsed="false">
      <c r="A58" s="16" t="s">
        <v>13</v>
      </c>
      <c r="B58" s="17" t="s">
        <v>14</v>
      </c>
      <c r="C58" s="17" t="s">
        <v>15</v>
      </c>
      <c r="D58" s="17" t="s">
        <v>16</v>
      </c>
      <c r="E58" s="17" t="s">
        <v>17</v>
      </c>
      <c r="F58" s="17" t="s">
        <v>18</v>
      </c>
      <c r="G58" s="17" t="s">
        <v>19</v>
      </c>
    </row>
    <row r="59" customFormat="false" ht="15" hidden="false" customHeight="false" outlineLevel="0" collapsed="false">
      <c r="A59" s="18" t="n">
        <v>1</v>
      </c>
      <c r="B59" s="61"/>
      <c r="C59" s="20" t="n">
        <v>0</v>
      </c>
      <c r="D59" s="62" t="n">
        <v>0</v>
      </c>
      <c r="E59" s="22" t="n">
        <f aca="false">C59*D59</f>
        <v>0</v>
      </c>
      <c r="F59" s="23" t="n">
        <f aca="false">E59*0.19</f>
        <v>0</v>
      </c>
      <c r="G59" s="23" t="n">
        <f aca="false">E59+F59</f>
        <v>0</v>
      </c>
    </row>
    <row r="60" customFormat="false" ht="15.75" hidden="false" customHeight="false" outlineLevel="0" collapsed="false">
      <c r="A60" s="18"/>
      <c r="B60" s="61"/>
      <c r="C60" s="20"/>
      <c r="D60" s="62"/>
      <c r="E60" s="22"/>
      <c r="F60" s="23"/>
      <c r="G60" s="23"/>
    </row>
    <row r="61" customFormat="false" ht="15" hidden="false" customHeight="true" outlineLevel="0" collapsed="false">
      <c r="A61" s="18" t="s">
        <v>61</v>
      </c>
      <c r="B61" s="61"/>
      <c r="C61" s="20" t="n">
        <v>0</v>
      </c>
      <c r="D61" s="62" t="n">
        <v>0</v>
      </c>
      <c r="E61" s="22" t="n">
        <f aca="false">C61*D61</f>
        <v>0</v>
      </c>
      <c r="F61" s="23" t="n">
        <f aca="false">E61*0.19</f>
        <v>0</v>
      </c>
      <c r="G61" s="23" t="n">
        <f aca="false">E61+F61</f>
        <v>0</v>
      </c>
    </row>
    <row r="62" customFormat="false" ht="15" hidden="false" customHeight="true" outlineLevel="0" collapsed="false">
      <c r="A62" s="18"/>
      <c r="B62" s="61"/>
      <c r="C62" s="20"/>
      <c r="D62" s="62"/>
      <c r="E62" s="22"/>
      <c r="F62" s="23"/>
      <c r="G62" s="23"/>
    </row>
    <row r="63" customFormat="false" ht="15" hidden="false" customHeight="true" outlineLevel="0" collapsed="false">
      <c r="A63" s="18" t="s">
        <v>62</v>
      </c>
      <c r="B63" s="61"/>
      <c r="C63" s="20" t="n">
        <v>0</v>
      </c>
      <c r="D63" s="62" t="n">
        <v>0</v>
      </c>
      <c r="E63" s="22" t="n">
        <f aca="false">C63*D63</f>
        <v>0</v>
      </c>
      <c r="F63" s="23" t="n">
        <f aca="false">E63*0.19</f>
        <v>0</v>
      </c>
      <c r="G63" s="23" t="n">
        <f aca="false">E63+F63</f>
        <v>0</v>
      </c>
    </row>
    <row r="64" customFormat="false" ht="15" hidden="false" customHeight="true" outlineLevel="0" collapsed="false">
      <c r="A64" s="18"/>
      <c r="B64" s="61"/>
      <c r="C64" s="20"/>
      <c r="D64" s="62"/>
      <c r="E64" s="22"/>
      <c r="F64" s="23"/>
      <c r="G64" s="23"/>
    </row>
    <row r="65" customFormat="false" ht="15.75" hidden="false" customHeight="true" outlineLevel="0" collapsed="false">
      <c r="A65" s="51"/>
      <c r="B65" s="52" t="s">
        <v>58</v>
      </c>
      <c r="C65" s="53"/>
      <c r="D65" s="53" t="s">
        <v>59</v>
      </c>
      <c r="E65" s="54" t="s">
        <v>59</v>
      </c>
      <c r="F65" s="54"/>
      <c r="G65" s="55" t="n">
        <f aca="false">SUM(G59:G64)</f>
        <v>0</v>
      </c>
    </row>
    <row r="66" s="14" customFormat="true" ht="27.75" hidden="false" customHeight="true" outlineLevel="0" collapsed="false">
      <c r="A66" s="56"/>
      <c r="B66" s="57"/>
      <c r="C66" s="58"/>
      <c r="D66" s="58"/>
      <c r="E66" s="42"/>
      <c r="F66" s="42"/>
      <c r="G66" s="59"/>
    </row>
    <row r="67" customFormat="false" ht="19.5" hidden="false" customHeight="false" outlineLevel="0" collapsed="false">
      <c r="A67" s="63" t="s">
        <v>63</v>
      </c>
      <c r="B67" s="63"/>
      <c r="C67" s="63"/>
      <c r="D67" s="63"/>
      <c r="E67" s="63"/>
      <c r="F67" s="63"/>
      <c r="G67" s="63"/>
    </row>
    <row r="68" customFormat="false" ht="33.75" hidden="false" customHeight="true" outlineLevel="0" collapsed="false">
      <c r="A68" s="16" t="s">
        <v>13</v>
      </c>
      <c r="B68" s="17" t="s">
        <v>14</v>
      </c>
      <c r="C68" s="17" t="s">
        <v>15</v>
      </c>
      <c r="D68" s="17" t="s">
        <v>16</v>
      </c>
      <c r="E68" s="17" t="s">
        <v>17</v>
      </c>
      <c r="F68" s="17" t="s">
        <v>18</v>
      </c>
      <c r="G68" s="17" t="s">
        <v>19</v>
      </c>
    </row>
    <row r="69" customFormat="false" ht="15" hidden="false" customHeight="false" outlineLevel="0" collapsed="false">
      <c r="A69" s="18" t="n">
        <v>1</v>
      </c>
      <c r="B69" s="61"/>
      <c r="C69" s="20" t="n">
        <v>0</v>
      </c>
      <c r="D69" s="62" t="n">
        <v>0</v>
      </c>
      <c r="E69" s="22" t="n">
        <f aca="false">C69*D69</f>
        <v>0</v>
      </c>
      <c r="F69" s="23" t="n">
        <f aca="false">E69*0.19</f>
        <v>0</v>
      </c>
      <c r="G69" s="23" t="n">
        <f aca="false">E69+F69</f>
        <v>0</v>
      </c>
    </row>
    <row r="70" customFormat="false" ht="15.75" hidden="false" customHeight="false" outlineLevel="0" collapsed="false">
      <c r="A70" s="18"/>
      <c r="B70" s="61"/>
      <c r="C70" s="20"/>
      <c r="D70" s="62"/>
      <c r="E70" s="22"/>
      <c r="F70" s="23"/>
      <c r="G70" s="23"/>
    </row>
    <row r="71" customFormat="false" ht="15" hidden="false" customHeight="true" outlineLevel="0" collapsed="false">
      <c r="A71" s="18" t="s">
        <v>61</v>
      </c>
      <c r="B71" s="61"/>
      <c r="C71" s="20" t="n">
        <v>0</v>
      </c>
      <c r="D71" s="62" t="n">
        <v>0</v>
      </c>
      <c r="E71" s="22" t="n">
        <f aca="false">C71*D71</f>
        <v>0</v>
      </c>
      <c r="F71" s="23" t="n">
        <f aca="false">E71*0.19</f>
        <v>0</v>
      </c>
      <c r="G71" s="23" t="n">
        <f aca="false">E71+F71</f>
        <v>0</v>
      </c>
    </row>
    <row r="72" customFormat="false" ht="15" hidden="false" customHeight="true" outlineLevel="0" collapsed="false">
      <c r="A72" s="18"/>
      <c r="B72" s="61"/>
      <c r="C72" s="20"/>
      <c r="D72" s="62"/>
      <c r="E72" s="22"/>
      <c r="F72" s="23"/>
      <c r="G72" s="23"/>
    </row>
    <row r="73" customFormat="false" ht="15" hidden="false" customHeight="true" outlineLevel="0" collapsed="false">
      <c r="A73" s="18" t="s">
        <v>62</v>
      </c>
      <c r="B73" s="61"/>
      <c r="C73" s="20" t="n">
        <v>0</v>
      </c>
      <c r="D73" s="62" t="n">
        <v>0</v>
      </c>
      <c r="E73" s="22" t="n">
        <f aca="false">C73*D73</f>
        <v>0</v>
      </c>
      <c r="F73" s="23" t="n">
        <f aca="false">E73*0.19</f>
        <v>0</v>
      </c>
      <c r="G73" s="23" t="n">
        <f aca="false">E73+F73</f>
        <v>0</v>
      </c>
    </row>
    <row r="74" customFormat="false" ht="15" hidden="false" customHeight="true" outlineLevel="0" collapsed="false">
      <c r="A74" s="18"/>
      <c r="B74" s="61"/>
      <c r="C74" s="20"/>
      <c r="D74" s="62"/>
      <c r="E74" s="22"/>
      <c r="F74" s="23"/>
      <c r="G74" s="23"/>
    </row>
    <row r="75" customFormat="false" ht="15.75" hidden="false" customHeight="true" outlineLevel="0" collapsed="false">
      <c r="A75" s="51"/>
      <c r="B75" s="52" t="s">
        <v>58</v>
      </c>
      <c r="C75" s="53"/>
      <c r="D75" s="53" t="s">
        <v>59</v>
      </c>
      <c r="E75" s="54" t="s">
        <v>59</v>
      </c>
      <c r="F75" s="54"/>
      <c r="G75" s="55" t="n">
        <f aca="false">SUM(G69:G74)</f>
        <v>0</v>
      </c>
    </row>
    <row r="76" customFormat="false" ht="15" hidden="false" customHeight="false" outlineLevel="0" collapsed="false">
      <c r="A76" s="64"/>
      <c r="B76" s="65"/>
      <c r="C76" s="65"/>
      <c r="D76" s="65"/>
      <c r="E76" s="65"/>
      <c r="F76" s="65"/>
      <c r="G76" s="65"/>
    </row>
    <row r="77" customFormat="false" ht="15" hidden="false" customHeight="false" outlineLevel="0" collapsed="false">
      <c r="A77" s="66" t="s">
        <v>64</v>
      </c>
      <c r="B77" s="67"/>
      <c r="C77" s="67"/>
      <c r="D77" s="67"/>
      <c r="E77" s="67"/>
      <c r="F77" s="67"/>
      <c r="G77" s="68"/>
    </row>
    <row r="78" customFormat="false" ht="21" hidden="false" customHeight="true" outlineLevel="0" collapsed="false">
      <c r="A78" s="69"/>
      <c r="B78" s="70"/>
      <c r="C78" s="70"/>
      <c r="D78" s="70"/>
      <c r="E78" s="70"/>
      <c r="F78" s="70"/>
      <c r="G78" s="71"/>
    </row>
    <row r="79" customFormat="false" ht="15.75" hidden="false" customHeight="false" outlineLevel="0" collapsed="false">
      <c r="A79" s="64"/>
      <c r="B79" s="65"/>
      <c r="C79" s="65"/>
      <c r="D79" s="65"/>
      <c r="E79" s="65"/>
      <c r="F79" s="65"/>
      <c r="G79" s="65"/>
    </row>
    <row r="80" customFormat="false" ht="15" hidden="false" customHeight="false" outlineLevel="0" collapsed="false">
      <c r="A80" s="72" t="s">
        <v>65</v>
      </c>
      <c r="B80" s="72"/>
      <c r="C80" s="72"/>
      <c r="D80" s="72"/>
      <c r="E80" s="72"/>
      <c r="F80" s="72"/>
      <c r="G80" s="72"/>
    </row>
    <row r="81" customFormat="false" ht="15.75" hidden="false" customHeight="false" outlineLevel="0" collapsed="false">
      <c r="A81" s="72"/>
      <c r="B81" s="72"/>
      <c r="C81" s="72"/>
      <c r="D81" s="72"/>
      <c r="E81" s="72"/>
      <c r="F81" s="72"/>
      <c r="G81" s="72"/>
    </row>
    <row r="82" customFormat="false" ht="15" hidden="false" customHeight="false" outlineLevel="0" collapsed="false">
      <c r="A82" s="64"/>
      <c r="B82" s="65"/>
      <c r="C82" s="65"/>
      <c r="D82" s="65"/>
      <c r="E82" s="65"/>
      <c r="F82" s="65"/>
      <c r="G82" s="65"/>
    </row>
    <row r="83" customFormat="false" ht="15" hidden="false" customHeight="false" outlineLevel="0" collapsed="false">
      <c r="A83" s="64"/>
      <c r="B83" s="65"/>
      <c r="C83" s="65"/>
      <c r="D83" s="65"/>
      <c r="E83" s="65"/>
      <c r="F83" s="65"/>
      <c r="G83" s="65"/>
    </row>
    <row r="84" customFormat="false" ht="15" hidden="false" customHeight="false" outlineLevel="0" collapsed="false">
      <c r="A84" s="64"/>
      <c r="B84" s="65"/>
      <c r="C84" s="65"/>
      <c r="D84" s="65"/>
      <c r="E84" s="65"/>
      <c r="F84" s="65"/>
      <c r="G84" s="65"/>
    </row>
    <row r="85" customFormat="false" ht="15" hidden="false" customHeight="false" outlineLevel="0" collapsed="false">
      <c r="A85" s="73"/>
      <c r="B85" s="73"/>
      <c r="C85" s="65"/>
      <c r="D85" s="65"/>
      <c r="E85" s="65"/>
      <c r="F85" s="65"/>
      <c r="G85" s="65"/>
    </row>
    <row r="86" customFormat="false" ht="15" hidden="false" customHeight="true" outlineLevel="0" collapsed="false">
      <c r="A86" s="74" t="s">
        <v>66</v>
      </c>
      <c r="B86" s="74"/>
      <c r="C86" s="65"/>
      <c r="D86" s="65"/>
      <c r="E86" s="65"/>
      <c r="F86" s="65"/>
      <c r="G86" s="65"/>
    </row>
    <row r="87" customFormat="false" ht="15.75" hidden="false" customHeight="false" outlineLevel="0" collapsed="false">
      <c r="A87" s="49"/>
    </row>
    <row r="88" customFormat="false" ht="23.25" hidden="false" customHeight="true" outlineLevel="0" collapsed="false">
      <c r="A88" s="75" t="s">
        <v>67</v>
      </c>
      <c r="B88" s="76"/>
      <c r="C88" s="76"/>
      <c r="D88" s="76"/>
      <c r="E88" s="76"/>
      <c r="F88" s="76"/>
      <c r="G88" s="77"/>
    </row>
    <row r="89" customFormat="false" ht="15" hidden="false" customHeight="false" outlineLevel="0" collapsed="false">
      <c r="A89" s="78"/>
      <c r="B89" s="79"/>
      <c r="C89" s="79"/>
      <c r="D89" s="79"/>
      <c r="E89" s="79"/>
      <c r="F89" s="79"/>
      <c r="G89" s="80"/>
    </row>
    <row r="90" customFormat="false" ht="24" hidden="false" customHeight="true" outlineLevel="0" collapsed="false">
      <c r="A90" s="81" t="s">
        <v>68</v>
      </c>
      <c r="B90" s="81"/>
      <c r="C90" s="79"/>
      <c r="D90" s="79"/>
      <c r="E90" s="79"/>
      <c r="F90" s="79"/>
      <c r="G90" s="80"/>
    </row>
    <row r="91" customFormat="false" ht="15" hidden="false" customHeight="false" outlineLevel="0" collapsed="false">
      <c r="A91" s="82"/>
      <c r="B91" s="79"/>
      <c r="C91" s="79"/>
      <c r="D91" s="79"/>
      <c r="E91" s="79"/>
      <c r="F91" s="79"/>
      <c r="G91" s="80"/>
    </row>
    <row r="92" customFormat="false" ht="22.5" hidden="false" customHeight="true" outlineLevel="0" collapsed="false">
      <c r="A92" s="83" t="s">
        <v>69</v>
      </c>
      <c r="B92" s="84"/>
      <c r="C92" s="84"/>
      <c r="D92" s="84"/>
      <c r="E92" s="84"/>
      <c r="F92" s="84"/>
      <c r="G92" s="85"/>
    </row>
    <row r="93" customFormat="false" ht="15" hidden="false" customHeight="false" outlineLevel="0" collapsed="false">
      <c r="A93" s="86" t="s">
        <v>70</v>
      </c>
    </row>
    <row r="94" customFormat="false" ht="15" hidden="false" customHeight="false" outlineLevel="0" collapsed="false">
      <c r="A94" s="86"/>
    </row>
    <row r="95" customFormat="false" ht="15.75" hidden="false" customHeight="false" outlineLevel="0" collapsed="false">
      <c r="A95" s="86"/>
    </row>
    <row r="96" customFormat="false" ht="15.75" hidden="false" customHeight="false" outlineLevel="0" collapsed="false">
      <c r="A96" s="87" t="s">
        <v>71</v>
      </c>
      <c r="B96" s="88"/>
      <c r="C96" s="89"/>
      <c r="D96" s="90"/>
      <c r="E96" s="90"/>
    </row>
    <row r="97" customFormat="false" ht="15.75" hidden="false" customHeight="false" outlineLevel="0" collapsed="false">
      <c r="A97" s="91"/>
      <c r="D97" s="65"/>
      <c r="E97" s="65"/>
    </row>
    <row r="98" customFormat="false" ht="15.75" hidden="false" customHeight="false" outlineLevel="0" collapsed="false">
      <c r="A98" s="87" t="s">
        <v>72</v>
      </c>
      <c r="B98" s="92"/>
      <c r="C98" s="89"/>
      <c r="D98" s="90"/>
      <c r="E98" s="90"/>
    </row>
    <row r="99" customFormat="false" ht="15.75" hidden="false" customHeight="false" outlineLevel="0" collapsed="false">
      <c r="A99" s="91"/>
      <c r="D99" s="65"/>
      <c r="E99" s="65"/>
    </row>
    <row r="100" customFormat="false" ht="15.75" hidden="false" customHeight="false" outlineLevel="0" collapsed="false">
      <c r="A100" s="87" t="s">
        <v>73</v>
      </c>
      <c r="B100" s="88"/>
      <c r="C100" s="89"/>
      <c r="D100" s="90"/>
      <c r="E100" s="90"/>
    </row>
    <row r="101" customFormat="false" ht="15" hidden="false" customHeight="false" outlineLevel="0" collapsed="false">
      <c r="A101" s="91"/>
    </row>
    <row r="102" customFormat="false" ht="15" hidden="false" customHeight="false" outlineLevel="0" collapsed="false">
      <c r="A102" s="91"/>
    </row>
    <row r="103" customFormat="false" ht="15" hidden="false" customHeight="false" outlineLevel="0" collapsed="false">
      <c r="A103" s="93"/>
    </row>
    <row r="104" customFormat="false" ht="15" hidden="false" customHeight="false" outlineLevel="0" collapsed="false">
      <c r="A104" s="93"/>
    </row>
    <row r="105" customFormat="false" ht="15" hidden="false" customHeight="false" outlineLevel="0" collapsed="false">
      <c r="A105" s="93"/>
    </row>
    <row r="106" customFormat="false" ht="15" hidden="false" customHeight="false" outlineLevel="0" collapsed="false">
      <c r="A106" s="93"/>
    </row>
    <row r="107" customFormat="false" ht="15" hidden="false" customHeight="false" outlineLevel="0" collapsed="false">
      <c r="A107" s="93"/>
    </row>
    <row r="108" customFormat="false" ht="15" hidden="false" customHeight="false" outlineLevel="0" collapsed="false">
      <c r="A108" s="93"/>
    </row>
    <row r="109" customFormat="false" ht="15" hidden="false" customHeight="false" outlineLevel="0" collapsed="false">
      <c r="A109" s="93"/>
    </row>
    <row r="110" customFormat="false" ht="15" hidden="false" customHeight="false" outlineLevel="0" collapsed="false">
      <c r="A110" s="93"/>
    </row>
  </sheetData>
  <sheetProtection sheet="true" objects="true" scenarios="true"/>
  <mergeCells count="107">
    <mergeCell ref="A1:G1"/>
    <mergeCell ref="A2:B3"/>
    <mergeCell ref="C2:G2"/>
    <mergeCell ref="C3:G3"/>
    <mergeCell ref="A4:B5"/>
    <mergeCell ref="C4:G4"/>
    <mergeCell ref="C5:G5"/>
    <mergeCell ref="A6:B7"/>
    <mergeCell ref="C6:G6"/>
    <mergeCell ref="C7:G7"/>
    <mergeCell ref="A8:B8"/>
    <mergeCell ref="C8:G8"/>
    <mergeCell ref="A9:B9"/>
    <mergeCell ref="C9:G9"/>
    <mergeCell ref="A10:B10"/>
    <mergeCell ref="C10:G10"/>
    <mergeCell ref="A12:G12"/>
    <mergeCell ref="A13:G13"/>
    <mergeCell ref="A15:A16"/>
    <mergeCell ref="C15:C16"/>
    <mergeCell ref="D15:D16"/>
    <mergeCell ref="E15:E16"/>
    <mergeCell ref="F15:F16"/>
    <mergeCell ref="G15:G16"/>
    <mergeCell ref="A17:A21"/>
    <mergeCell ref="A23:A24"/>
    <mergeCell ref="C23:C24"/>
    <mergeCell ref="D23:D24"/>
    <mergeCell ref="E23:E24"/>
    <mergeCell ref="F23:F24"/>
    <mergeCell ref="G23:G24"/>
    <mergeCell ref="A25:A29"/>
    <mergeCell ref="A31:A36"/>
    <mergeCell ref="C31:C36"/>
    <mergeCell ref="D31:D36"/>
    <mergeCell ref="E31:E36"/>
    <mergeCell ref="F31:F36"/>
    <mergeCell ref="G31:G36"/>
    <mergeCell ref="A37:A38"/>
    <mergeCell ref="C37:C38"/>
    <mergeCell ref="D37:D38"/>
    <mergeCell ref="E37:E38"/>
    <mergeCell ref="F37:F38"/>
    <mergeCell ref="G37:G38"/>
    <mergeCell ref="A43:A46"/>
    <mergeCell ref="C43:C46"/>
    <mergeCell ref="D43:D46"/>
    <mergeCell ref="E43:E46"/>
    <mergeCell ref="F43:F46"/>
    <mergeCell ref="G43:G46"/>
    <mergeCell ref="A48:A51"/>
    <mergeCell ref="C48:C51"/>
    <mergeCell ref="D48:D51"/>
    <mergeCell ref="E48:E51"/>
    <mergeCell ref="F48:F51"/>
    <mergeCell ref="G48:G51"/>
    <mergeCell ref="A57:G57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7:G67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80:G81"/>
    <mergeCell ref="A85:B85"/>
    <mergeCell ref="A86:B86"/>
    <mergeCell ref="A90:B90"/>
    <mergeCell ref="D96:E96"/>
    <mergeCell ref="D98:E98"/>
    <mergeCell ref="D100:E100"/>
  </mergeCells>
  <hyperlinks>
    <hyperlink ref="A90" r:id="rId1" display="waldemar.wirachowski@pforzheim.de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Lehrer-Leihger t">
              <controlPr defaultSize="0" locked="1" autoFill="0" autoLine="0" autoPict="0" print="true" altText="Check Box 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LibreOffice/6.4.7.2$Windows_X86_64 LibreOffice_project/639b8ac485750d5696d7590a72ef1b496725cfb5</Application>
  <Company>Stadtverwaltung Pforzheim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2020-10-09T09:40:20Z</dcterms:created>
  <dc:creator>Schuh, Helmut</dc:creator>
  <dc:description/>
  <dc:language>de-DE</dc:language>
  <cp:lastModifiedBy/>
  <cp:lastPrinted>2020-12-14T14:26:36Z</cp:lastPrinted>
  <dcterms:modified xsi:type="dcterms:W3CDTF">2021-02-25T15:31:38Z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Stadtverwaltung Pforzheim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